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3" i="1" l="1"/>
  <c r="H57" i="1"/>
  <c r="H18" i="1"/>
  <c r="H56" i="1"/>
  <c r="H28" i="1"/>
  <c r="H31" i="1" l="1"/>
  <c r="H35" i="1"/>
  <c r="H24" i="1" l="1"/>
  <c r="H36" i="1" l="1"/>
  <c r="H23" i="1"/>
  <c r="H14" i="1" l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<sst xmlns="http://schemas.openxmlformats.org/spreadsheetml/2006/main" count="59" uniqueCount="36">
  <si>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</si>
  <si>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</si>
  <si>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</si>
  <si>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</si>
  <si>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</si>
  <si>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</si>
  <si>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</si>
  <si>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</si>
  <si>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</si>
  <si>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</si>
  <si>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</si>
  <si>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</si>
  <si>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</si>
  <si>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</si>
  <si>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</si>
  <si>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</si>
  <si>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</si>
  <si>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</si>
  <si>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</si>
  <si>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</si>
  <si>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</si>
  <si>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</si>
  <si>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</si>
  <si>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</si>
  <si>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</si>
  <si>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</si>
  <si>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</si>
  <si>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Prevoz-covid 19</t>
  </si>
  <si>
    <t>Pogrebni troškovi</t>
  </si>
  <si>
    <t>Solidarna pomoć-april-decembar</t>
  </si>
  <si>
    <t>Dana:09.02.2021.</t>
  </si>
  <si>
    <t>Primljena i neutrošena participacija od 09.02.2021.</t>
  </si>
  <si>
    <t>Interlab exim</t>
  </si>
  <si>
    <t>Dana 09.02.2021.godine Dom zdravlja Požarevac je izvršio plaćanje prema dobavljačima:</t>
  </si>
  <si>
    <t>2302-07004508-20</t>
  </si>
  <si>
    <t>UKUPNO-REAGENSI-DIREKTNA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</si>
</sst>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F10" sqref="F10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44236</v>
      </c>
      <c r="H12" s="23">
        <v>1197168.76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44236</v>
      </c>
      <c r="H13" s="3">
        <f>H14+H29-H36-H50</f>
        <v>1192413.6099999999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44236</v>
      </c>
      <c r="H14" s="4">
        <f>H15+H16+H17+H18+H19+H20+H21+H22+H23+H24+H25+H26+H27+H28</f>
        <v>2157769.46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29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1068667-8888.88-0.2+1068667-1202188.82-22889</f>
        <v>903367.09999999986</v>
      </c>
      <c r="I18" s="11"/>
      <c r="J18" s="11"/>
      <c r="K18" s="8"/>
      <c r="L18" s="8"/>
    </row>
    <row r="19" spans="2:13" x14ac:dyDescent="0.25">
      <c r="B19" s="28" t="s">
        <v>27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1118570.8799999999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f>426831.32-426831.32</f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7624666.66+22130-7188738.5-235295.16-3591+1098916.67-76021-28510.18+120218-44729.63-125006-1075882.37-8485.01-3591-58000</f>
        <v>18081.480000000229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</f>
        <v>117750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44236</v>
      </c>
      <c r="H29" s="4">
        <f>H30+H31+H32+H33+H34+H35</f>
        <v>158064.02999999997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135083.33+135083.33-149724.79</f>
        <v>120441.86999999997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</f>
        <v>37622.160000000003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44236</v>
      </c>
      <c r="H36" s="5">
        <f>SUM(H37:H48)</f>
        <v>1123419.8799999999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29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v>0</v>
      </c>
      <c r="I40" s="11"/>
      <c r="J40" s="11"/>
      <c r="L40" s="8"/>
    </row>
    <row r="41" spans="2:12" x14ac:dyDescent="0.25">
      <c r="B41" s="28" t="s">
        <v>27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1118570.8799999999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v>4849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28" t="s">
        <v>28</v>
      </c>
      <c r="C49" s="29"/>
      <c r="D49" s="29"/>
      <c r="E49" s="29"/>
      <c r="F49" s="30"/>
      <c r="G49" s="13"/>
      <c r="H49" s="10">
        <v>0</v>
      </c>
      <c r="I49" s="11"/>
      <c r="J49" s="11"/>
      <c r="K49" s="8"/>
    </row>
    <row r="50" spans="2:12" x14ac:dyDescent="0.25">
      <c r="B50" s="31" t="s">
        <v>21</v>
      </c>
      <c r="C50" s="32"/>
      <c r="D50" s="32"/>
      <c r="E50" s="32"/>
      <c r="F50" s="33"/>
      <c r="G50" s="17">
        <v>44236</v>
      </c>
      <c r="H50" s="5">
        <f>SUM(H51:H55)</f>
        <v>0</v>
      </c>
      <c r="I50" s="11"/>
      <c r="J50" s="11"/>
    </row>
    <row r="51" spans="2:12" x14ac:dyDescent="0.25">
      <c r="B51" s="28" t="s">
        <v>10</v>
      </c>
      <c r="C51" s="29"/>
      <c r="D51" s="29"/>
      <c r="E51" s="29"/>
      <c r="F51" s="30"/>
      <c r="G51" s="2"/>
      <c r="H51" s="15">
        <v>0</v>
      </c>
      <c r="I51" s="11"/>
      <c r="J51" s="11"/>
    </row>
    <row r="52" spans="2:12" x14ac:dyDescent="0.25">
      <c r="B52" s="28" t="s">
        <v>11</v>
      </c>
      <c r="C52" s="29"/>
      <c r="D52" s="29"/>
      <c r="E52" s="29"/>
      <c r="F52" s="30"/>
      <c r="G52" s="2"/>
      <c r="H52" s="15">
        <v>0</v>
      </c>
      <c r="I52" s="11"/>
      <c r="J52" s="11"/>
    </row>
    <row r="53" spans="2:12" x14ac:dyDescent="0.25">
      <c r="B53" s="28" t="s">
        <v>13</v>
      </c>
      <c r="C53" s="29"/>
      <c r="D53" s="29"/>
      <c r="E53" s="29"/>
      <c r="F53" s="30"/>
      <c r="G53" s="2"/>
      <c r="H53" s="10">
        <v>0</v>
      </c>
      <c r="I53" s="11"/>
      <c r="J53" s="11"/>
    </row>
    <row r="54" spans="2:12" x14ac:dyDescent="0.25">
      <c r="B54" s="28" t="s">
        <v>14</v>
      </c>
      <c r="C54" s="29"/>
      <c r="D54" s="29"/>
      <c r="E54" s="29"/>
      <c r="F54" s="30"/>
      <c r="G54" s="2"/>
      <c r="H54" s="3">
        <v>0</v>
      </c>
      <c r="I54" s="11"/>
      <c r="J54" s="11"/>
      <c r="K54" s="8"/>
    </row>
    <row r="55" spans="2:12" x14ac:dyDescent="0.25">
      <c r="B55" s="28" t="s">
        <v>15</v>
      </c>
      <c r="C55" s="29"/>
      <c r="D55" s="29"/>
      <c r="E55" s="29"/>
      <c r="F55" s="30"/>
      <c r="G55" s="2"/>
      <c r="H55" s="10">
        <v>0</v>
      </c>
      <c r="I55" s="11"/>
      <c r="J55" s="11"/>
    </row>
    <row r="56" spans="2:12" x14ac:dyDescent="0.25">
      <c r="B56" s="37" t="s">
        <v>18</v>
      </c>
      <c r="C56" s="38"/>
      <c r="D56" s="38"/>
      <c r="E56" s="38"/>
      <c r="F56" s="39"/>
      <c r="G56" s="18">
        <v>44236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</f>
        <v>833913.41999999969</v>
      </c>
      <c r="I56" s="11"/>
      <c r="L56" s="8"/>
    </row>
    <row r="57" spans="2:12" x14ac:dyDescent="0.25">
      <c r="B57" s="28" t="s">
        <v>17</v>
      </c>
      <c r="C57" s="29"/>
      <c r="D57" s="29"/>
      <c r="E57" s="29"/>
      <c r="F57" s="30"/>
      <c r="G57" s="26"/>
      <c r="H57" s="3">
        <f>402927+426231.27</f>
        <v>829158.27</v>
      </c>
      <c r="I57" s="11"/>
      <c r="J57" s="11"/>
    </row>
    <row r="58" spans="2:12" x14ac:dyDescent="0.25">
      <c r="B58" s="34" t="s">
        <v>4</v>
      </c>
      <c r="C58" s="35"/>
      <c r="D58" s="35"/>
      <c r="E58" s="35"/>
      <c r="F58" s="36"/>
      <c r="G58" s="2"/>
      <c r="H58" s="7">
        <f>H14+H29-H36-H50+H56-H57</f>
        <v>1197168.7599999995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33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" t="s">
        <v>32</v>
      </c>
      <c r="C62" s="54">
        <v>1118570.8799999999</v>
      </c>
      <c r="D62" s="2" t="s">
        <v>34</v>
      </c>
    </row>
    <row r="63" spans="2:12" x14ac:dyDescent="0.25">
      <c r="B63" s="53" t="s">
        <v>35</v>
      </c>
      <c r="C63" s="7">
        <f>SUM(C62)</f>
        <v>1118570.8799999999</v>
      </c>
      <c r="D63" s="2"/>
    </row>
  </sheetData>
  <mergeCells count="54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1:F51"/>
    <mergeCell ref="B37:F37"/>
    <mergeCell ref="B46:F46"/>
    <mergeCell ref="B45:F45"/>
    <mergeCell ref="B41:F41"/>
    <mergeCell ref="B49:F49"/>
    <mergeCell ref="B58:F58"/>
    <mergeCell ref="B50:F50"/>
    <mergeCell ref="B56:F56"/>
    <mergeCell ref="B53:F53"/>
    <mergeCell ref="B54:F54"/>
    <mergeCell ref="B55:F55"/>
    <mergeCell ref="B57:F57"/>
    <mergeCell ref="B52:F52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2021-02-10T13:32:34Z</dcterms:modified>
</cp:coreProperties>
</file>